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filterPrivacy="1"/>
  <xr:revisionPtr revIDLastSave="0" documentId="10_ncr:8100000_{6776743D-3FC7-4DD4-82D9-11E39CD49340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Arkusz1!$A$1:$J$38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I7" i="1" s="1"/>
  <c r="H8" i="1"/>
  <c r="I8" i="1" s="1"/>
  <c r="H9" i="1"/>
  <c r="G6" i="1"/>
  <c r="G7" i="1"/>
  <c r="G8" i="1"/>
  <c r="G9" i="1"/>
  <c r="I6" i="1" l="1"/>
  <c r="J6" i="1" s="1"/>
  <c r="J7" i="1"/>
  <c r="J8" i="1"/>
  <c r="I9" i="1"/>
  <c r="J9" i="1" s="1"/>
  <c r="G35" i="1"/>
  <c r="H35" i="1"/>
  <c r="I35" i="1" s="1"/>
  <c r="G34" i="1"/>
  <c r="H34" i="1"/>
  <c r="I34" i="1" s="1"/>
  <c r="G33" i="1"/>
  <c r="H33" i="1"/>
  <c r="G32" i="1"/>
  <c r="H32" i="1"/>
  <c r="G31" i="1"/>
  <c r="H31" i="1"/>
  <c r="G30" i="1"/>
  <c r="H30" i="1"/>
  <c r="G29" i="1"/>
  <c r="H29" i="1"/>
  <c r="I29" i="1" l="1"/>
  <c r="J29" i="1" s="1"/>
  <c r="I31" i="1"/>
  <c r="J31" i="1" s="1"/>
  <c r="I30" i="1"/>
  <c r="J30" i="1" s="1"/>
  <c r="I32" i="1"/>
  <c r="J32" i="1" s="1"/>
  <c r="J35" i="1"/>
  <c r="J34" i="1"/>
  <c r="I33" i="1"/>
  <c r="J33" i="1" s="1"/>
  <c r="G28" i="1"/>
  <c r="H28" i="1"/>
  <c r="G27" i="1"/>
  <c r="H27" i="1"/>
  <c r="G26" i="1"/>
  <c r="H26" i="1"/>
  <c r="H17" i="1"/>
  <c r="G17" i="1"/>
  <c r="G25" i="1"/>
  <c r="H25" i="1"/>
  <c r="G24" i="1"/>
  <c r="H24" i="1"/>
  <c r="H23" i="1"/>
  <c r="G23" i="1"/>
  <c r="H18" i="1"/>
  <c r="G18" i="1"/>
  <c r="H22" i="1"/>
  <c r="G22" i="1"/>
  <c r="H16" i="1"/>
  <c r="G16" i="1"/>
  <c r="H5" i="1"/>
  <c r="I5" i="1" s="1"/>
  <c r="J5" i="1" s="1"/>
  <c r="J10" i="1" s="1"/>
  <c r="G5" i="1"/>
  <c r="H21" i="1"/>
  <c r="I21" i="1" s="1"/>
  <c r="J21" i="1" s="1"/>
  <c r="G21" i="1"/>
  <c r="G15" i="1"/>
  <c r="H15" i="1"/>
  <c r="H14" i="1"/>
  <c r="G14" i="1"/>
  <c r="G12" i="1"/>
  <c r="H12" i="1" s="1"/>
  <c r="H13" i="1"/>
  <c r="J13" i="1" s="1"/>
  <c r="H11" i="1"/>
  <c r="G11" i="1"/>
  <c r="I24" i="1" l="1"/>
  <c r="J24" i="1"/>
  <c r="I27" i="1"/>
  <c r="J27" i="1"/>
  <c r="I26" i="1"/>
  <c r="J26" i="1" s="1"/>
  <c r="I28" i="1"/>
  <c r="J28" i="1" s="1"/>
  <c r="I15" i="1"/>
  <c r="J15" i="1"/>
  <c r="I14" i="1"/>
  <c r="J14" i="1" s="1"/>
  <c r="I17" i="1"/>
  <c r="J17" i="1" s="1"/>
  <c r="I23" i="1"/>
  <c r="J23" i="1" s="1"/>
  <c r="I25" i="1"/>
  <c r="J25" i="1" s="1"/>
  <c r="I22" i="1"/>
  <c r="J22" i="1" s="1"/>
  <c r="I18" i="1"/>
  <c r="J18" i="1" s="1"/>
  <c r="I16" i="1"/>
  <c r="J16" i="1" s="1"/>
  <c r="I12" i="1"/>
  <c r="J12" i="1" s="1"/>
  <c r="I11" i="1"/>
  <c r="J36" i="1" l="1"/>
  <c r="J11" i="1"/>
  <c r="J19" i="1" s="1"/>
</calcChain>
</file>

<file path=xl/sharedStrings.xml><?xml version="1.0" encoding="utf-8"?>
<sst xmlns="http://schemas.openxmlformats.org/spreadsheetml/2006/main" count="81" uniqueCount="55">
  <si>
    <t>Wartość netto</t>
  </si>
  <si>
    <t>Wartość brutto</t>
  </si>
  <si>
    <t xml:space="preserve">Kompletne stanowisko sprzedaży, fabrycznie nowe, nie używane, wyposażone w terminal, program gastronomiczny, drukarkę fiskalną i drukarkę bonową. Np. POS SOGA XS lub inne równoważne. Stanowisko z licencją bezterminową. Indywidualne rozliczanie każdego kelnera, wizualna prezentacja sali sprzedaży. Drukarka fiskalna, drukarka bonowa - gwarancja nie mniej niż 12 miesięcy. </t>
  </si>
  <si>
    <t>Ilość</t>
  </si>
  <si>
    <t>kpl.</t>
  </si>
  <si>
    <t>Cena jedn. netto</t>
  </si>
  <si>
    <t>Cena jedn. brutto</t>
  </si>
  <si>
    <t>Wartość VAT</t>
  </si>
  <si>
    <t>Opis przedmiotu zamówienia</t>
  </si>
  <si>
    <t>J.m.</t>
  </si>
  <si>
    <t>Lp.</t>
  </si>
  <si>
    <t>mb.</t>
  </si>
  <si>
    <t>I.</t>
  </si>
  <si>
    <t>II.</t>
  </si>
  <si>
    <t>Oprogramowanie i wyposażenie komputerowe</t>
  </si>
  <si>
    <t>III.</t>
  </si>
  <si>
    <t>Zmiękczacz do wody z elektro mechaniczną głowicą, ILOŚĆ UZDAT. WODY POMIĘDZY REGENERACJAMI PRZY 10°dh Twardości ogólnej GH [litry]: 1950 (+-10%), ZUŻYCIE SOLI [kg]: 1, ZBIORNIK SOLI [kg]: 1, CIŚNIENIEROBOCZE [bar]: 1,5-6,0, MAKSYMALNA TEMPERATURA WODY [°C]: &lt;40, WAGA [kg]: 11, ŚREDNICA PRZYŁĄCZA [cal]: ¾, ILOŚĆ ZŁOŻA [litry]: 6,5, NATĘŻENIE PRZEPŁYWU NOM/MAX [l/min]: 1,8- 30/75, POBÓR MOCY [W]: 3. W cenie kompletny montaż i przeszkolenie użytkownika z zakresu obsługi.</t>
  </si>
  <si>
    <t>Akcesoria do ekspresu w zestawie składającym się nie mniej niż z następujących elementów: -szuflada pod młynek (wybijak), tamper dopasowany do grupy konkretnego ekspresu, mata tampingowa, szczoteczka do czyszczenia grupy, pędzel do czyszczenia kolby, dzbanki do spieniania mleka o różnych pojemnościach 4szt.,  chemia do czyszczenia grupy ekspresu, termometr, shot glass. W cenie przeszkolenie z zakresu obsługi. Gwarancja nie mniej niż 12 miesięcy.</t>
  </si>
  <si>
    <t>Ekspres do kawy ciśnieniowy. Funkcja kawy mlecznej za naciśnięciem jednego przycisku, regulacja dozy ziarna: 6g, 9g, 10g, możliwość ustawienia temperatury parzenia, porcji kawy, czasu aktywności, dostosowanie twardości wody. Zbiornik kawy ziarnistej: nie mniej niż 0,5kg. Zbiornik na wodę: nie mniej niż 2.,5l. Zbiornik na fusy. Taca ociekowa o pojemności nie mniej niż 0,5l. Możliwość przygotowywania 2 napojów równocześnie. Ceramiczny młynek, stalowa obudowa, regulowana wysokość wylewki: 105 - 145 mm (+-20%). Moc: nie mniej niż 1850W. Waga: nie więcej niż 10 kg. Wymiary (szer. x wys. x głęb.): 215 x 370 x 429 mm (+-25%). W cenie kompletny montaż i przeszkolenie użytkownika z zakresu obsługi (wraz z mat. eksploatacyjnym do przeszkolenia). Gwarancja: nie mniej niż 12 miesięcy.</t>
  </si>
  <si>
    <t>Młynek do kawy. Zasilanie/moc 240/50 Hz: nie mniej niż 500 watt. Pojemność zbiornika nie mniej niż 1.2 Kg. Żarna Ø65: Stal utwardzana. Kontrola młynka: mikrometryczny regulator z informacją o grubości mielenia na wyświetlaczu. Obudowa: aluminiowa. Kontrola dozowania: ustawienia od 5 do 10g. Pojemność dozownika ok. 450g (+-10%). Wydajność nie mniej niż 20Kg/h. Szerokość 240mm, głębokość 313mm, wysokość 591mm (+-20%). W cenie kompletny montaż i przeszkolenie użytkownika z zakresu obsługi (wraz z mat. eksploatacyjnym). Gwarancja nie mniej niż 12 miesięcy.</t>
  </si>
  <si>
    <t>Ekspres do kawy dwugrupowy. Szerokość / wysokość / głębokość (mm):  600 x 420 x 420 (+-20%). Pojemność zbiornika wody (litry):  nie mniej niż 10. Obudowa przednia:  bleck inox lub równoważna, obudowa przednia: malowana na czarno lub równoważna. Waga (kg):  nie więcej niż 35. Napięcie (V):  230. Moc (W):  Nie mniej niż 3600. Ciśnienie pompy (atm):  16. Termostat kawy: Bojler / Termoblok (°): elektroniczny, regulowany. Termostat pary (°):  regulator ciśnienia. Zabezpieczenie:  TAK - zawór bezpieczeństwa. Mosiężna głowica filtra (średnica mm):  60 (+-20%). Stempel do kawy (ramię wymienne):  TAK. W cenie kompletny montaż i przeszkolenie użytkownika z zakresu obsługi (wraz z mat. eksploatacyjnym). Gwarancja nie mniej niż 12 miesięcy.</t>
  </si>
  <si>
    <t>Tablica Flipchart lub równoważna  66x100 (+-20%) such/ mag TF01/70. Gwarancja nie mniej niż 24 miesiące.</t>
  </si>
  <si>
    <t>Drukarka atramentowa ze skanerem i kopiarką typu L655  lub równoważna, zawierająca WIFI, LAN, DUPLEX, ADF, FAX. W zestawie z okablowaniem. W zestawie tusze: 2 x black, 2 x cyjan, 2 x magenta, 2 x yellow. Gwarancja nie mniej niż 24 miesiące.</t>
  </si>
  <si>
    <t>Projektor przenośny, technologia: 3LCD
jasność: nie mniej niż 3300 lumenów (światło białe i kolorowe), kontrast: 15000:1, rozdzielczość: XGA (1024 x 768) 4:3, rozmiar obrazu 30-300”, żywotność lampy 6000h /10 000 h tryb eko + kabel hdmi 2mb. Gwarancja nie mniej niż 24 miesiące.</t>
  </si>
  <si>
    <t>Kosz na śmieci, nie mniej niż 20 l, z nierdzewki. Gwarancja nie mniej niż 12 miesięcy.</t>
  </si>
  <si>
    <t>Sejf depozytowy. Wymiary zewnętrzne (w cm): 33 x 29 x 24 (+-25%),  pojemność (w l): nie mniej niż 8,0. Wykonany ze stali. Grubość blachy korpusu: nie mniej niż 3 mm, grubość blachy drzwi nie mniej niż 5 mm. Gwarancja nie mniej niż 12 miesięcy.</t>
  </si>
  <si>
    <t>Wózek serwisowy wielofunkcyjny jak w opisie lub równoważny, wiadro jezdne z wyciskarką doczołową, min. 3 półki, mocny plastikowy worek ok. 120 l (+-10%), 1070x560x1110 mm (+-25%). Pojemność wiadra: nie mniej niż 25 l, pojemność pojemników: 4l (+-15%). Gwarancja nie mniej niż 12 miesięcy.</t>
  </si>
  <si>
    <t>Wózek hotelowy, do przewozu pościeli, prania, dla pokojowej, do sprzątania pokojów, 1420x450x1120mm (+-25%), 4 koła, w tym 2 skrętne, 2 bawełniane worki na pranie, wykonany ze stali, malowanej proszkowo. Gwarancja nie mniej niż 12 miesięcy.</t>
  </si>
  <si>
    <t>Odkurzacz jak w opisie lub równoważny. Klasa skuteczności odkurzania dywanów: nie gorzej niż C, klasa skuteczności odkurzania podłóg twardych: nie gorzej niż A, poziom głośności: nie więcej niż 100 dB, moc wejściowa w przedziale: 600-700 W. Rodzaj filtra: antyalergiczny. Pojemność worka/pojemnika: nie mniej niż 3 litry,  zasięg pracy: nie mniej niż 7 m. Regulacja mocy: pokrętło. W zestawienie nie mniej niż 4 szt. worków dedykowanych do urządzenia. Gwarancja nie mniej niż 12 miesięcy.</t>
  </si>
  <si>
    <t>Karnisz pojedyńczy, pcv, 225 cm/1 szt., z żabkami w zestawie. Montaż przy użyciu kołków rozporowych w miejscu uzgodnionym z użytkownikiem. Wykonanie indywidualne, z zaślepkami/zakończeniami. Gwarancja nie mniej niż 12 miesięcy.</t>
  </si>
  <si>
    <t>Firana w rolce 25 mb. Woal, biały, ecru, uzgodnienie zamawianego wzoru z użytkownikiem (przedstawienie wzornika do akceptacji, ze względu na szeroką gamę wzorów).  Gwarancja nie mniej niż 12 miesięcy.</t>
  </si>
  <si>
    <t>Rolety: w kasecie 3x48cm, tkanina, dzień/noc klasa co najmniej premium kolor beżowy brązowy. Rolety w kasecie 3x 98cm   tkanina, dzień/noc klasa co najmniej premium  kolor beżowy brązowy,
Rolety w kasecie  3x48cm, tkanina gładka perłowa, klasa co najmniej premium kolor beżowy brązowy. Rolety w kasecie 3x 98cm   tkanina gładka perłowa,  klasa co najmniej premium  kolor beżowy brązowy
długość 150cm. Montaż rolet do okien. Gwarancja nie mniej niż 12 miesięcy.</t>
  </si>
  <si>
    <t>Zestaw środków do utrzymania czystości w pracowniach: mydło marsylskie w płynie-500 ml x 6 opakowań, płyn do mycia szyb-min. 500 ml x 6 opakowań, płyn do mycia mebli-min. 500 ml x 6 opakowań, środek dezynfekujący np. Domestos lub równoważny-500 mln x 6 opakowań, płyn do mycia glazury 500 ml x 6 opakowań, zestaw ściereczek z mikrofibry w opakowaniu nie mniej niż 4 szt, łącznie 4 opakowania. Gwarancja nie mniej niż 12 miesięcy.</t>
  </si>
  <si>
    <t xml:space="preserve">Bielizna pościelowa na łóżko 200x90 cm. Zestaw skłądający się z.: 1 x kołdra (140x200), 1xpoduszka (70x80), 2xpościel (140x200), 2xprześcieradło z gumką (90x200). Kolor biel, bawełna. Dodatkowo narzuta satynowa na łóżko (x1 szt.), wzór do uzgodnienia z Zamawiającym (odcień i wzór pastel lub równoważny). Gwarancja nie mniej niż 12 miesięcy. </t>
  </si>
  <si>
    <t>Lustro do łazienki o wymiarze np. 45 x 70 cm (+-5%) lub innym zbliżonym, montowane do ściany w łazience.  Gwarancja nie mniej niż 24 miesiące.</t>
  </si>
  <si>
    <t>Lampka nocna  na szafkę, wzór do uzgodnienia z Zamawiającym. Przewód o dłygości do 2 mb. Gwarancja nie mniej niż 24 miesiące. Górna część z tworzywa. Dolna część np. z nierdzewki lub innego tworzywa, wzór uzgodniony z Zamawiającym (ze względu na szeroką gamę produktów).</t>
  </si>
  <si>
    <t>Zastawa - serwis obiadowy dla 24 osób np. Lubiana Victoria Biała lub równoważny, zawierający. Ilość elementów nie mniej niż 82. Przeznaczony do mycia w zmywarce. 24 x talerz obiadowy 26 cm, 24 x talerz deserowy do ciasta 19 cm, 24 x salaterka kwadratowa 18 cm, 2 x półmisek prostokątny 28 cm, 2 x półmisek prostokątny 24 cm, 2 x salaterka kwadratowa 23 cm, 2 x salaterka kwadratowa 13 cm, 1 x sosjerka 400 ml, 1 x waza z pokrywką 2,7 litr. Gwarancja nie mniej niż 12 miesięcy.</t>
  </si>
  <si>
    <t>Zestaw sztućców dla 12 osób np. AMEFA BARCELONA Sztućce UE 60 el lub równoważny, pudełko, 12 os (połysk) lub równoważny, zawierający:  12 x nóż obiadowy, 12 x widelec obiadowy, 12 x łyżka obiadowa, 12 x łyżeczka do herbaty, 12 x widelczyk do ciasta. Gwarancja nie mniej niż 12 miesięcy.</t>
  </si>
  <si>
    <t>Komputer AiO, Monitor nie mniej niż 21,5 cala, dysk SSD nie mniej niż 120 GB, RAM nie mniej niż 4 gb,  z klawiaturą i myszą z bateriami, procesor uzyskujący w teście passmark cpu mark wynik nie mniej niż 3750 pkt, zainstalowany system operacyjny bez konieczności obsługi Active directory i bez zainstalowanego oprogramowania biurowego. VAT 0%. Zamawiający wystawi zaświadczenie. Gwarancja nie mniej niż 24 miesiące.</t>
  </si>
  <si>
    <t>Opis proponowanego rozwiązania/produktu (opisać na podstawie opisu przedmiotu zamówienia oraz uzupełnić o dane producenta/modelu i/lub innych danych umożliwiających identyfikację oferty</t>
  </si>
  <si>
    <t>Załącznik nr 3 do SIWZ - opis przedmiotu zamówienia/formularz cenowy</t>
  </si>
  <si>
    <t>Urządzenia gastronomiczne, hotelowe, kelnerskie wraz z akcesoriami i pozostałym wyposażeniem</t>
  </si>
  <si>
    <t>Ekspresy do kawy wraz z przyborami i akcesoriami</t>
  </si>
  <si>
    <t>Tablica interaktywna ceramiczna np. DT 80" lub równoważna + projektor 3LCD np. EB670 lub równoważny + uchwyt + instalacja z maskownicą z kablami podłączeniowymi oraz kablem HDMI do podłączenia komputera. W cenie przeszkolenie użytkownika z zakresu obsługi. Gwarancja nie mniej niż 24 miesiące.</t>
  </si>
  <si>
    <t>Pieczęć i podpis Wykonawcy</t>
  </si>
  <si>
    <t>……………………………………………………………………..</t>
  </si>
  <si>
    <t>Miejscowość i data</t>
  </si>
  <si>
    <t>……………………………………………………………………………………..</t>
  </si>
  <si>
    <t>Dostawa wyposażenia meblowego do Zespołu Szkół im. Wincentego Witosa do pracowni technik hotelarstwa, technik obsługi turystycznej z podziałem na 3 zadania</t>
  </si>
  <si>
    <t>CPV: 39711310-5 Elektryczne zaparzacze do kawy.  39162100-6 Pomoce dydaktyczne.</t>
  </si>
  <si>
    <t>CPV: 48000000-8 Pakiety oprogramowania i systemy informatyczne. 39162100-6 Pomoce dydaktyczne.</t>
  </si>
  <si>
    <t>CPV:  39710000-2 Elektroniczny sprzęt gospodarstwa domowego. 39162100-6 Pomoce dydaktyczne.</t>
  </si>
  <si>
    <r>
      <t xml:space="preserve">Zmywarka uniwersalna 230/400V z dozownikiem płynu myjącego i pompą zrzutową, z funkcją wyparzania. Długość cyklu pracy: 120/180 sek, materiał wykonania: stal nierdzewna, zmywarka przystosowana do mycia talerzy, szkła, tac i pojemników GN 1/1. </t>
    </r>
    <r>
      <rPr>
        <b/>
        <sz val="11"/>
        <color theme="1"/>
        <rFont val="Arial"/>
        <family val="2"/>
        <charset val="238"/>
      </rPr>
      <t>Urządzenie musi mieć zamontowany uzdatniacz wody w celu ochrony przed osadzaniem się kamienia</t>
    </r>
    <r>
      <rPr>
        <sz val="11"/>
        <color theme="1"/>
        <rFont val="Arial"/>
        <family val="2"/>
        <charset val="238"/>
      </rPr>
      <t>. Dodatkowo 20 L środka do mycia do zmywarki i 10 l środka do nabłyszczania (przeznaczonego do zmywarki). W cenie przeszkolenie użytkownika z zakresu obsługi. Kompletny montaż z podłączeniem. Gwarancja nie mniej niż 24 miesiące.</t>
    </r>
  </si>
  <si>
    <r>
      <t xml:space="preserve">Oprogramowanie do zarządzania gastronomią np.. Gastro-Szef lub inne równoważne, </t>
    </r>
    <r>
      <rPr>
        <b/>
        <u/>
        <sz val="11"/>
        <rFont val="Arial"/>
        <family val="2"/>
        <charset val="238"/>
      </rPr>
      <t>instalacja na 25 stanowiskach komputerowych w wersji edukacyjnej</t>
    </r>
    <r>
      <rPr>
        <sz val="11"/>
        <rFont val="Arial"/>
        <family val="2"/>
        <charset val="238"/>
      </rPr>
      <t xml:space="preserve">. Gwarancja nie mniej niż 12 miesięcy. W cenie przeszkolenie użytkownika z zakresu obsługi wraz z wdrożeniem. </t>
    </r>
    <r>
      <rPr>
        <b/>
        <sz val="11"/>
        <rFont val="Arial"/>
        <family val="2"/>
        <charset val="238"/>
      </rPr>
      <t>Licencja wieczysta.</t>
    </r>
  </si>
  <si>
    <r>
      <rPr>
        <u/>
        <sz val="11"/>
        <rFont val="Arial"/>
        <family val="2"/>
        <charset val="238"/>
      </rPr>
      <t xml:space="preserve">Oprogramowanie hotelowe Chart </t>
    </r>
    <r>
      <rPr>
        <sz val="11"/>
        <rFont val="Arial"/>
        <family val="2"/>
        <charset val="238"/>
      </rPr>
      <t xml:space="preserve">lub inne oprogramowanie do obsługi gości hotelowych </t>
    </r>
    <r>
      <rPr>
        <b/>
        <u/>
        <sz val="11"/>
        <rFont val="Arial"/>
        <family val="2"/>
        <charset val="238"/>
      </rPr>
      <t>w wersji edukacyjnej dla 24 stanowiska</t>
    </r>
    <r>
      <rPr>
        <sz val="11"/>
        <rFont val="Arial"/>
        <family val="2"/>
        <charset val="238"/>
      </rPr>
      <t>.</t>
    </r>
    <r>
      <rPr>
        <b/>
        <u/>
        <sz val="11"/>
        <rFont val="Arial"/>
        <family val="2"/>
        <charset val="238"/>
      </rPr>
      <t xml:space="preserve"> Licencja wieczysta. W cenie instalacja i wdrożenie z przeszkoleniem użytkownika. Gwarancja nie mniej niż 12 miesięcy.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</si>
</sst>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u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4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4" borderId="9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" fontId="1" fillId="2" borderId="9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zoomScaleNormal="100" workbookViewId="0">
      <selection activeCell="B21" sqref="A1:XFD1048576"/>
    </sheetView>
  </sheetViews>
  <sheetFormatPr defaultRowHeight="14.25" x14ac:dyDescent="0.2"/>
  <cols>
    <col min="1" max="1" width="9.140625" style="9"/>
    <col min="2" max="3" width="62" style="33" customWidth="1"/>
    <col min="4" max="4" width="9.5703125" style="34" customWidth="1"/>
    <col min="5" max="9" width="9.5703125" style="35" customWidth="1"/>
    <col min="10" max="10" width="11.5703125" style="35" customWidth="1"/>
    <col min="11" max="16384" width="9.140625" style="9"/>
  </cols>
  <sheetData>
    <row r="1" spans="1:10" x14ac:dyDescent="0.2">
      <c r="A1" s="36" t="s">
        <v>40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47.25" customHeight="1" x14ac:dyDescent="0.2">
      <c r="A2" s="51" t="s">
        <v>48</v>
      </c>
      <c r="B2" s="52"/>
      <c r="C2" s="52"/>
      <c r="D2" s="52"/>
      <c r="E2" s="52"/>
      <c r="F2" s="52"/>
      <c r="G2" s="52"/>
      <c r="H2" s="52"/>
      <c r="I2" s="52"/>
      <c r="J2" s="53"/>
    </row>
    <row r="3" spans="1:10" ht="171" customHeight="1" x14ac:dyDescent="0.2">
      <c r="A3" s="10" t="s">
        <v>10</v>
      </c>
      <c r="B3" s="11" t="s">
        <v>8</v>
      </c>
      <c r="C3" s="11" t="s">
        <v>39</v>
      </c>
      <c r="D3" s="12" t="s">
        <v>9</v>
      </c>
      <c r="E3" s="13" t="s">
        <v>3</v>
      </c>
      <c r="F3" s="13" t="s">
        <v>5</v>
      </c>
      <c r="G3" s="14" t="s">
        <v>6</v>
      </c>
      <c r="H3" s="14" t="s">
        <v>0</v>
      </c>
      <c r="I3" s="14" t="s">
        <v>7</v>
      </c>
      <c r="J3" s="15" t="s">
        <v>1</v>
      </c>
    </row>
    <row r="4" spans="1:10" ht="51.75" customHeight="1" x14ac:dyDescent="0.2">
      <c r="A4" s="16" t="s">
        <v>12</v>
      </c>
      <c r="B4" s="17" t="s">
        <v>42</v>
      </c>
      <c r="C4" s="17" t="s">
        <v>49</v>
      </c>
      <c r="D4" s="18"/>
      <c r="E4" s="19"/>
      <c r="F4" s="19"/>
      <c r="G4" s="20"/>
      <c r="H4" s="20"/>
      <c r="I4" s="20"/>
      <c r="J4" s="21"/>
    </row>
    <row r="5" spans="1:10" s="23" customFormat="1" ht="320.25" customHeight="1" x14ac:dyDescent="0.2">
      <c r="A5" s="5">
        <v>1</v>
      </c>
      <c r="B5" s="6" t="s">
        <v>20</v>
      </c>
      <c r="C5" s="6"/>
      <c r="D5" s="7" t="s">
        <v>4</v>
      </c>
      <c r="E5" s="8">
        <v>1</v>
      </c>
      <c r="F5" s="8"/>
      <c r="G5" s="8">
        <f>F5*1.23</f>
        <v>0</v>
      </c>
      <c r="H5" s="8">
        <f>E5*F5</f>
        <v>0</v>
      </c>
      <c r="I5" s="8">
        <f>H5*0.23</f>
        <v>0</v>
      </c>
      <c r="J5" s="22">
        <f>SUM(H5:I5)</f>
        <v>0</v>
      </c>
    </row>
    <row r="6" spans="1:10" s="23" customFormat="1" ht="204" customHeight="1" x14ac:dyDescent="0.2">
      <c r="A6" s="5">
        <v>2</v>
      </c>
      <c r="B6" s="6" t="s">
        <v>17</v>
      </c>
      <c r="C6" s="6"/>
      <c r="D6" s="7" t="s">
        <v>4</v>
      </c>
      <c r="E6" s="8">
        <v>1</v>
      </c>
      <c r="F6" s="8"/>
      <c r="G6" s="8">
        <f t="shared" ref="G6:G9" si="0">F6*1.23</f>
        <v>0</v>
      </c>
      <c r="H6" s="8">
        <f t="shared" ref="H6:H9" si="1">E6*F6</f>
        <v>0</v>
      </c>
      <c r="I6" s="8">
        <f t="shared" ref="I6:I9" si="2">H6*0.23</f>
        <v>0</v>
      </c>
      <c r="J6" s="22">
        <f t="shared" ref="J6:J9" si="3">SUM(H6:I6)</f>
        <v>0</v>
      </c>
    </row>
    <row r="7" spans="1:10" s="23" customFormat="1" ht="239.25" customHeight="1" x14ac:dyDescent="0.2">
      <c r="A7" s="5">
        <v>3</v>
      </c>
      <c r="B7" s="6" t="s">
        <v>16</v>
      </c>
      <c r="C7" s="6"/>
      <c r="D7" s="7" t="s">
        <v>4</v>
      </c>
      <c r="E7" s="8">
        <v>1</v>
      </c>
      <c r="F7" s="8"/>
      <c r="G7" s="8">
        <f t="shared" si="0"/>
        <v>0</v>
      </c>
      <c r="H7" s="8">
        <f t="shared" si="1"/>
        <v>0</v>
      </c>
      <c r="I7" s="8">
        <f t="shared" si="2"/>
        <v>0</v>
      </c>
      <c r="J7" s="22">
        <f t="shared" si="3"/>
        <v>0</v>
      </c>
    </row>
    <row r="8" spans="1:10" s="23" customFormat="1" ht="225.75" customHeight="1" x14ac:dyDescent="0.2">
      <c r="A8" s="5">
        <v>4</v>
      </c>
      <c r="B8" s="6" t="s">
        <v>19</v>
      </c>
      <c r="C8" s="6"/>
      <c r="D8" s="7" t="s">
        <v>4</v>
      </c>
      <c r="E8" s="8">
        <v>1</v>
      </c>
      <c r="F8" s="8"/>
      <c r="G8" s="8">
        <f t="shared" si="0"/>
        <v>0</v>
      </c>
      <c r="H8" s="8">
        <f t="shared" si="1"/>
        <v>0</v>
      </c>
      <c r="I8" s="8">
        <f t="shared" si="2"/>
        <v>0</v>
      </c>
      <c r="J8" s="22">
        <f t="shared" si="3"/>
        <v>0</v>
      </c>
    </row>
    <row r="9" spans="1:10" s="23" customFormat="1" ht="306" customHeight="1" x14ac:dyDescent="0.2">
      <c r="A9" s="5">
        <v>5</v>
      </c>
      <c r="B9" s="6" t="s">
        <v>18</v>
      </c>
      <c r="C9" s="6"/>
      <c r="D9" s="7" t="s">
        <v>4</v>
      </c>
      <c r="E9" s="8">
        <v>1</v>
      </c>
      <c r="F9" s="8"/>
      <c r="G9" s="8">
        <f t="shared" si="0"/>
        <v>0</v>
      </c>
      <c r="H9" s="8">
        <f t="shared" si="1"/>
        <v>0</v>
      </c>
      <c r="I9" s="8">
        <f t="shared" si="2"/>
        <v>0</v>
      </c>
      <c r="J9" s="22">
        <f t="shared" si="3"/>
        <v>0</v>
      </c>
    </row>
    <row r="10" spans="1:10" s="25" customFormat="1" ht="47.25" customHeight="1" x14ac:dyDescent="0.2">
      <c r="A10" s="1" t="s">
        <v>13</v>
      </c>
      <c r="B10" s="2" t="s">
        <v>14</v>
      </c>
      <c r="C10" s="2" t="s">
        <v>50</v>
      </c>
      <c r="D10" s="3"/>
      <c r="E10" s="4"/>
      <c r="F10" s="4"/>
      <c r="G10" s="4"/>
      <c r="H10" s="4"/>
      <c r="I10" s="4"/>
      <c r="J10" s="24">
        <f>SUM(J5:J9)</f>
        <v>0</v>
      </c>
    </row>
    <row r="11" spans="1:10" s="23" customFormat="1" ht="172.5" customHeight="1" x14ac:dyDescent="0.2">
      <c r="A11" s="5">
        <v>5</v>
      </c>
      <c r="B11" s="6" t="s">
        <v>2</v>
      </c>
      <c r="C11" s="26"/>
      <c r="D11" s="27" t="s">
        <v>4</v>
      </c>
      <c r="E11" s="8">
        <v>1</v>
      </c>
      <c r="F11" s="8"/>
      <c r="G11" s="8">
        <f>F11*1.23</f>
        <v>0</v>
      </c>
      <c r="H11" s="8">
        <f>E11*F11</f>
        <v>0</v>
      </c>
      <c r="I11" s="8">
        <f>H11*0.23</f>
        <v>0</v>
      </c>
      <c r="J11" s="22">
        <f t="shared" ref="J11:J35" si="4">SUM(H11:I11)</f>
        <v>0</v>
      </c>
    </row>
    <row r="12" spans="1:10" s="23" customFormat="1" ht="126" customHeight="1" x14ac:dyDescent="0.2">
      <c r="A12" s="5">
        <v>6</v>
      </c>
      <c r="B12" s="28" t="s">
        <v>53</v>
      </c>
      <c r="C12" s="28"/>
      <c r="D12" s="7" t="s">
        <v>4</v>
      </c>
      <c r="E12" s="8">
        <v>1</v>
      </c>
      <c r="F12" s="8"/>
      <c r="G12" s="8">
        <f>F12*1.23</f>
        <v>0</v>
      </c>
      <c r="H12" s="8">
        <f>E12*G12</f>
        <v>0</v>
      </c>
      <c r="I12" s="8">
        <f>H12*0.23</f>
        <v>0</v>
      </c>
      <c r="J12" s="22">
        <f t="shared" si="4"/>
        <v>0</v>
      </c>
    </row>
    <row r="13" spans="1:10" s="23" customFormat="1" ht="181.5" customHeight="1" x14ac:dyDescent="0.2">
      <c r="A13" s="5">
        <v>7</v>
      </c>
      <c r="B13" s="6" t="s">
        <v>38</v>
      </c>
      <c r="C13" s="6"/>
      <c r="D13" s="7" t="s">
        <v>4</v>
      </c>
      <c r="E13" s="8">
        <v>6</v>
      </c>
      <c r="F13" s="8"/>
      <c r="G13" s="8">
        <v>3000</v>
      </c>
      <c r="H13" s="8">
        <f t="shared" ref="H13:H35" si="5">E13*F13</f>
        <v>0</v>
      </c>
      <c r="I13" s="8">
        <v>0</v>
      </c>
      <c r="J13" s="22">
        <f t="shared" si="4"/>
        <v>0</v>
      </c>
    </row>
    <row r="14" spans="1:10" s="23" customFormat="1" ht="138.75" customHeight="1" x14ac:dyDescent="0.2">
      <c r="A14" s="5">
        <v>8</v>
      </c>
      <c r="B14" s="6" t="s">
        <v>22</v>
      </c>
      <c r="C14" s="6"/>
      <c r="D14" s="7" t="s">
        <v>4</v>
      </c>
      <c r="E14" s="8">
        <v>2</v>
      </c>
      <c r="F14" s="8"/>
      <c r="G14" s="8">
        <f t="shared" ref="G14:G35" si="6">F14*1.23</f>
        <v>0</v>
      </c>
      <c r="H14" s="8">
        <f t="shared" si="5"/>
        <v>0</v>
      </c>
      <c r="I14" s="8">
        <f t="shared" ref="I14:I35" si="7">H14*0.23</f>
        <v>0</v>
      </c>
      <c r="J14" s="22">
        <f t="shared" si="4"/>
        <v>0</v>
      </c>
    </row>
    <row r="15" spans="1:10" s="23" customFormat="1" ht="129" customHeight="1" x14ac:dyDescent="0.2">
      <c r="A15" s="5">
        <v>9</v>
      </c>
      <c r="B15" s="6" t="s">
        <v>23</v>
      </c>
      <c r="C15" s="6"/>
      <c r="D15" s="7" t="s">
        <v>4</v>
      </c>
      <c r="E15" s="8">
        <v>1</v>
      </c>
      <c r="F15" s="8"/>
      <c r="G15" s="8">
        <f t="shared" si="6"/>
        <v>0</v>
      </c>
      <c r="H15" s="8">
        <f t="shared" si="5"/>
        <v>0</v>
      </c>
      <c r="I15" s="8">
        <f t="shared" si="7"/>
        <v>0</v>
      </c>
      <c r="J15" s="22">
        <f t="shared" si="4"/>
        <v>0</v>
      </c>
    </row>
    <row r="16" spans="1:10" s="23" customFormat="1" ht="72" customHeight="1" x14ac:dyDescent="0.2">
      <c r="A16" s="5">
        <v>10</v>
      </c>
      <c r="B16" s="6" t="s">
        <v>21</v>
      </c>
      <c r="C16" s="6"/>
      <c r="D16" s="7" t="s">
        <v>4</v>
      </c>
      <c r="E16" s="8">
        <v>2</v>
      </c>
      <c r="F16" s="8"/>
      <c r="G16" s="8">
        <f>F16*1.23</f>
        <v>0</v>
      </c>
      <c r="H16" s="8">
        <f>E16*F16</f>
        <v>0</v>
      </c>
      <c r="I16" s="8">
        <f>H16*0.23</f>
        <v>0</v>
      </c>
      <c r="J16" s="22">
        <f t="shared" si="4"/>
        <v>0</v>
      </c>
    </row>
    <row r="17" spans="1:10" s="23" customFormat="1" ht="118.5" customHeight="1" x14ac:dyDescent="0.2">
      <c r="A17" s="5">
        <v>11</v>
      </c>
      <c r="B17" s="28" t="s">
        <v>54</v>
      </c>
      <c r="C17" s="28"/>
      <c r="D17" s="7" t="s">
        <v>4</v>
      </c>
      <c r="E17" s="8">
        <v>1</v>
      </c>
      <c r="F17" s="8"/>
      <c r="G17" s="8">
        <f>F17*1.23</f>
        <v>0</v>
      </c>
      <c r="H17" s="8">
        <f>E17*F17</f>
        <v>0</v>
      </c>
      <c r="I17" s="8">
        <f>H17*0.23</f>
        <v>0</v>
      </c>
      <c r="J17" s="22">
        <f t="shared" si="4"/>
        <v>0</v>
      </c>
    </row>
    <row r="18" spans="1:10" s="23" customFormat="1" ht="139.5" customHeight="1" x14ac:dyDescent="0.2">
      <c r="A18" s="5">
        <v>12</v>
      </c>
      <c r="B18" s="6" t="s">
        <v>43</v>
      </c>
      <c r="C18" s="6"/>
      <c r="D18" s="7" t="s">
        <v>4</v>
      </c>
      <c r="E18" s="8">
        <v>1</v>
      </c>
      <c r="F18" s="8"/>
      <c r="G18" s="8">
        <f>F18*1.23</f>
        <v>0</v>
      </c>
      <c r="H18" s="8">
        <f>E18*F18</f>
        <v>0</v>
      </c>
      <c r="I18" s="8">
        <f>H18*0.23</f>
        <v>0</v>
      </c>
      <c r="J18" s="22">
        <f t="shared" si="4"/>
        <v>0</v>
      </c>
    </row>
    <row r="19" spans="1:10" ht="22.5" customHeight="1" x14ac:dyDescent="0.2">
      <c r="A19" s="29"/>
      <c r="B19" s="30"/>
      <c r="C19" s="30"/>
      <c r="D19" s="31"/>
      <c r="E19" s="32"/>
      <c r="F19" s="32"/>
      <c r="G19" s="32"/>
      <c r="H19" s="32"/>
      <c r="I19" s="32"/>
      <c r="J19" s="24">
        <f>SUM(J11:J18)</f>
        <v>0</v>
      </c>
    </row>
    <row r="20" spans="1:10" ht="49.5" customHeight="1" x14ac:dyDescent="0.2">
      <c r="A20" s="1" t="s">
        <v>15</v>
      </c>
      <c r="B20" s="2" t="s">
        <v>41</v>
      </c>
      <c r="C20" s="2" t="s">
        <v>51</v>
      </c>
      <c r="D20" s="3"/>
      <c r="E20" s="4"/>
      <c r="F20" s="4"/>
      <c r="G20" s="4"/>
      <c r="H20" s="4"/>
      <c r="I20" s="4"/>
      <c r="J20" s="24"/>
    </row>
    <row r="21" spans="1:10" s="23" customFormat="1" ht="226.5" customHeight="1" x14ac:dyDescent="0.2">
      <c r="A21" s="5">
        <v>14</v>
      </c>
      <c r="B21" s="6" t="s">
        <v>52</v>
      </c>
      <c r="C21" s="6"/>
      <c r="D21" s="7" t="s">
        <v>4</v>
      </c>
      <c r="E21" s="8">
        <v>1</v>
      </c>
      <c r="F21" s="8"/>
      <c r="G21" s="8">
        <f t="shared" si="6"/>
        <v>0</v>
      </c>
      <c r="H21" s="8">
        <f t="shared" si="5"/>
        <v>0</v>
      </c>
      <c r="I21" s="8">
        <f t="shared" si="7"/>
        <v>0</v>
      </c>
      <c r="J21" s="22">
        <f t="shared" si="4"/>
        <v>0</v>
      </c>
    </row>
    <row r="22" spans="1:10" s="23" customFormat="1" ht="121.5" customHeight="1" x14ac:dyDescent="0.2">
      <c r="A22" s="5">
        <v>15</v>
      </c>
      <c r="B22" s="6" t="s">
        <v>25</v>
      </c>
      <c r="C22" s="6"/>
      <c r="D22" s="7" t="s">
        <v>4</v>
      </c>
      <c r="E22" s="8">
        <v>1</v>
      </c>
      <c r="F22" s="8"/>
      <c r="G22" s="8">
        <f t="shared" si="6"/>
        <v>0</v>
      </c>
      <c r="H22" s="8">
        <f t="shared" si="5"/>
        <v>0</v>
      </c>
      <c r="I22" s="8">
        <f t="shared" si="7"/>
        <v>0</v>
      </c>
      <c r="J22" s="22">
        <f t="shared" si="4"/>
        <v>0</v>
      </c>
    </row>
    <row r="23" spans="1:10" s="23" customFormat="1" ht="126.75" customHeight="1" x14ac:dyDescent="0.2">
      <c r="A23" s="5">
        <v>16</v>
      </c>
      <c r="B23" s="6" t="s">
        <v>26</v>
      </c>
      <c r="C23" s="6"/>
      <c r="D23" s="7" t="s">
        <v>4</v>
      </c>
      <c r="E23" s="8">
        <v>1</v>
      </c>
      <c r="F23" s="8"/>
      <c r="G23" s="8">
        <f t="shared" si="6"/>
        <v>0</v>
      </c>
      <c r="H23" s="8">
        <f t="shared" si="5"/>
        <v>0</v>
      </c>
      <c r="I23" s="8">
        <f t="shared" si="7"/>
        <v>0</v>
      </c>
      <c r="J23" s="22">
        <f t="shared" si="4"/>
        <v>0</v>
      </c>
    </row>
    <row r="24" spans="1:10" s="23" customFormat="1" ht="114" customHeight="1" x14ac:dyDescent="0.2">
      <c r="A24" s="5">
        <v>17</v>
      </c>
      <c r="B24" s="6" t="s">
        <v>27</v>
      </c>
      <c r="C24" s="6"/>
      <c r="D24" s="7" t="s">
        <v>4</v>
      </c>
      <c r="E24" s="8">
        <v>1</v>
      </c>
      <c r="F24" s="8"/>
      <c r="G24" s="8">
        <f t="shared" si="6"/>
        <v>0</v>
      </c>
      <c r="H24" s="8">
        <f t="shared" si="5"/>
        <v>0</v>
      </c>
      <c r="I24" s="8">
        <f t="shared" si="7"/>
        <v>0</v>
      </c>
      <c r="J24" s="22">
        <f t="shared" si="4"/>
        <v>0</v>
      </c>
    </row>
    <row r="25" spans="1:10" s="23" customFormat="1" ht="198" customHeight="1" x14ac:dyDescent="0.2">
      <c r="A25" s="5">
        <v>18</v>
      </c>
      <c r="B25" s="6" t="s">
        <v>28</v>
      </c>
      <c r="C25" s="6"/>
      <c r="D25" s="7" t="s">
        <v>4</v>
      </c>
      <c r="E25" s="8">
        <v>1</v>
      </c>
      <c r="F25" s="8"/>
      <c r="G25" s="8">
        <f t="shared" si="6"/>
        <v>0</v>
      </c>
      <c r="H25" s="8">
        <f t="shared" si="5"/>
        <v>0</v>
      </c>
      <c r="I25" s="8">
        <f t="shared" si="7"/>
        <v>0</v>
      </c>
      <c r="J25" s="22">
        <f t="shared" si="4"/>
        <v>0</v>
      </c>
    </row>
    <row r="26" spans="1:10" s="23" customFormat="1" ht="125.25" customHeight="1" x14ac:dyDescent="0.2">
      <c r="A26" s="5">
        <v>19</v>
      </c>
      <c r="B26" s="6" t="s">
        <v>29</v>
      </c>
      <c r="C26" s="6"/>
      <c r="D26" s="7" t="s">
        <v>4</v>
      </c>
      <c r="E26" s="8">
        <v>3</v>
      </c>
      <c r="F26" s="8"/>
      <c r="G26" s="8">
        <f t="shared" si="6"/>
        <v>0</v>
      </c>
      <c r="H26" s="8">
        <f t="shared" si="5"/>
        <v>0</v>
      </c>
      <c r="I26" s="8">
        <f t="shared" si="7"/>
        <v>0</v>
      </c>
      <c r="J26" s="22">
        <f t="shared" si="4"/>
        <v>0</v>
      </c>
    </row>
    <row r="27" spans="1:10" s="23" customFormat="1" ht="111.75" customHeight="1" x14ac:dyDescent="0.2">
      <c r="A27" s="5">
        <v>20</v>
      </c>
      <c r="B27" s="6" t="s">
        <v>30</v>
      </c>
      <c r="C27" s="6"/>
      <c r="D27" s="7" t="s">
        <v>11</v>
      </c>
      <c r="E27" s="8">
        <v>25</v>
      </c>
      <c r="F27" s="8"/>
      <c r="G27" s="8">
        <f t="shared" si="6"/>
        <v>0</v>
      </c>
      <c r="H27" s="8">
        <f t="shared" si="5"/>
        <v>0</v>
      </c>
      <c r="I27" s="8">
        <f t="shared" si="7"/>
        <v>0</v>
      </c>
      <c r="J27" s="22">
        <f t="shared" si="4"/>
        <v>0</v>
      </c>
    </row>
    <row r="28" spans="1:10" s="23" customFormat="1" ht="219" customHeight="1" x14ac:dyDescent="0.2">
      <c r="A28" s="5">
        <v>21</v>
      </c>
      <c r="B28" s="6" t="s">
        <v>31</v>
      </c>
      <c r="C28" s="6"/>
      <c r="D28" s="7" t="s">
        <v>4</v>
      </c>
      <c r="E28" s="8">
        <v>12</v>
      </c>
      <c r="F28" s="8"/>
      <c r="G28" s="8">
        <f t="shared" si="6"/>
        <v>0</v>
      </c>
      <c r="H28" s="8">
        <f t="shared" si="5"/>
        <v>0</v>
      </c>
      <c r="I28" s="8">
        <f t="shared" si="7"/>
        <v>0</v>
      </c>
      <c r="J28" s="22">
        <f t="shared" si="4"/>
        <v>0</v>
      </c>
    </row>
    <row r="29" spans="1:10" s="23" customFormat="1" ht="186.75" customHeight="1" x14ac:dyDescent="0.2">
      <c r="A29" s="5">
        <v>22</v>
      </c>
      <c r="B29" s="6" t="s">
        <v>32</v>
      </c>
      <c r="C29" s="6"/>
      <c r="D29" s="7" t="s">
        <v>4</v>
      </c>
      <c r="E29" s="8">
        <v>1</v>
      </c>
      <c r="F29" s="8"/>
      <c r="G29" s="8">
        <f t="shared" si="6"/>
        <v>0</v>
      </c>
      <c r="H29" s="8">
        <f t="shared" si="5"/>
        <v>0</v>
      </c>
      <c r="I29" s="8">
        <f t="shared" si="7"/>
        <v>0</v>
      </c>
      <c r="J29" s="22">
        <f t="shared" si="4"/>
        <v>0</v>
      </c>
    </row>
    <row r="30" spans="1:10" s="23" customFormat="1" ht="141" customHeight="1" x14ac:dyDescent="0.2">
      <c r="A30" s="5">
        <v>23</v>
      </c>
      <c r="B30" s="6" t="s">
        <v>33</v>
      </c>
      <c r="C30" s="6"/>
      <c r="D30" s="7" t="s">
        <v>4</v>
      </c>
      <c r="E30" s="8">
        <v>1</v>
      </c>
      <c r="F30" s="8"/>
      <c r="G30" s="8">
        <f t="shared" si="6"/>
        <v>0</v>
      </c>
      <c r="H30" s="8">
        <f t="shared" si="5"/>
        <v>0</v>
      </c>
      <c r="I30" s="8">
        <f t="shared" si="7"/>
        <v>0</v>
      </c>
      <c r="J30" s="22">
        <f t="shared" si="4"/>
        <v>0</v>
      </c>
    </row>
    <row r="31" spans="1:10" s="23" customFormat="1" ht="84" customHeight="1" x14ac:dyDescent="0.2">
      <c r="A31" s="5">
        <v>24</v>
      </c>
      <c r="B31" s="6" t="s">
        <v>34</v>
      </c>
      <c r="C31" s="6"/>
      <c r="D31" s="7" t="s">
        <v>4</v>
      </c>
      <c r="E31" s="8">
        <v>1</v>
      </c>
      <c r="F31" s="8"/>
      <c r="G31" s="8">
        <f t="shared" si="6"/>
        <v>0</v>
      </c>
      <c r="H31" s="8">
        <f t="shared" si="5"/>
        <v>0</v>
      </c>
      <c r="I31" s="8">
        <f t="shared" si="7"/>
        <v>0</v>
      </c>
      <c r="J31" s="22">
        <f t="shared" si="4"/>
        <v>0</v>
      </c>
    </row>
    <row r="32" spans="1:10" s="23" customFormat="1" ht="131.25" customHeight="1" x14ac:dyDescent="0.2">
      <c r="A32" s="5">
        <v>25</v>
      </c>
      <c r="B32" s="6" t="s">
        <v>35</v>
      </c>
      <c r="C32" s="6"/>
      <c r="D32" s="7" t="s">
        <v>4</v>
      </c>
      <c r="E32" s="8">
        <v>1</v>
      </c>
      <c r="F32" s="8"/>
      <c r="G32" s="8">
        <f t="shared" si="6"/>
        <v>0</v>
      </c>
      <c r="H32" s="8">
        <f t="shared" si="5"/>
        <v>0</v>
      </c>
      <c r="I32" s="8">
        <f t="shared" si="7"/>
        <v>0</v>
      </c>
      <c r="J32" s="22">
        <f t="shared" si="4"/>
        <v>0</v>
      </c>
    </row>
    <row r="33" spans="1:10" s="23" customFormat="1" ht="60" customHeight="1" x14ac:dyDescent="0.2">
      <c r="A33" s="5">
        <v>26</v>
      </c>
      <c r="B33" s="6" t="s">
        <v>24</v>
      </c>
      <c r="C33" s="6"/>
      <c r="D33" s="7" t="s">
        <v>4</v>
      </c>
      <c r="E33" s="8">
        <v>1</v>
      </c>
      <c r="F33" s="8"/>
      <c r="G33" s="8">
        <f t="shared" si="6"/>
        <v>0</v>
      </c>
      <c r="H33" s="8">
        <f t="shared" si="5"/>
        <v>0</v>
      </c>
      <c r="I33" s="8">
        <f t="shared" si="7"/>
        <v>0</v>
      </c>
      <c r="J33" s="22">
        <f t="shared" si="4"/>
        <v>0</v>
      </c>
    </row>
    <row r="34" spans="1:10" s="23" customFormat="1" ht="192.75" customHeight="1" x14ac:dyDescent="0.2">
      <c r="A34" s="5">
        <v>27</v>
      </c>
      <c r="B34" s="6" t="s">
        <v>36</v>
      </c>
      <c r="C34" s="6"/>
      <c r="D34" s="7" t="s">
        <v>4</v>
      </c>
      <c r="E34" s="8">
        <v>1</v>
      </c>
      <c r="F34" s="8"/>
      <c r="G34" s="8">
        <f t="shared" si="6"/>
        <v>0</v>
      </c>
      <c r="H34" s="8">
        <f t="shared" si="5"/>
        <v>0</v>
      </c>
      <c r="I34" s="8">
        <f t="shared" si="7"/>
        <v>0</v>
      </c>
      <c r="J34" s="22">
        <f t="shared" si="4"/>
        <v>0</v>
      </c>
    </row>
    <row r="35" spans="1:10" s="23" customFormat="1" ht="143.25" customHeight="1" x14ac:dyDescent="0.2">
      <c r="A35" s="5">
        <v>28</v>
      </c>
      <c r="B35" s="6" t="s">
        <v>37</v>
      </c>
      <c r="C35" s="6"/>
      <c r="D35" s="7" t="s">
        <v>4</v>
      </c>
      <c r="E35" s="8">
        <v>2</v>
      </c>
      <c r="F35" s="8"/>
      <c r="G35" s="8">
        <f t="shared" si="6"/>
        <v>0</v>
      </c>
      <c r="H35" s="8">
        <f t="shared" si="5"/>
        <v>0</v>
      </c>
      <c r="I35" s="8">
        <f t="shared" si="7"/>
        <v>0</v>
      </c>
      <c r="J35" s="22">
        <f t="shared" si="4"/>
        <v>0</v>
      </c>
    </row>
    <row r="36" spans="1:10" ht="21.75" customHeight="1" x14ac:dyDescent="0.2">
      <c r="A36" s="29"/>
      <c r="B36" s="30"/>
      <c r="C36" s="30"/>
      <c r="D36" s="31"/>
      <c r="E36" s="32"/>
      <c r="F36" s="32"/>
      <c r="G36" s="32"/>
      <c r="H36" s="32"/>
      <c r="I36" s="32"/>
      <c r="J36" s="24">
        <f>SUM(J21:J35)</f>
        <v>0</v>
      </c>
    </row>
    <row r="37" spans="1:10" ht="107.25" customHeight="1" x14ac:dyDescent="0.2">
      <c r="A37" s="45" t="s">
        <v>47</v>
      </c>
      <c r="B37" s="46"/>
      <c r="C37" s="47"/>
      <c r="D37" s="39" t="s">
        <v>45</v>
      </c>
      <c r="E37" s="40"/>
      <c r="F37" s="40"/>
      <c r="G37" s="40"/>
      <c r="H37" s="40"/>
      <c r="I37" s="40"/>
      <c r="J37" s="41"/>
    </row>
    <row r="38" spans="1:10" ht="12.75" customHeight="1" thickBot="1" x14ac:dyDescent="0.25">
      <c r="A38" s="48" t="s">
        <v>46</v>
      </c>
      <c r="B38" s="49"/>
      <c r="C38" s="50"/>
      <c r="D38" s="42" t="s">
        <v>44</v>
      </c>
      <c r="E38" s="43"/>
      <c r="F38" s="43"/>
      <c r="G38" s="43"/>
      <c r="H38" s="43"/>
      <c r="I38" s="43"/>
      <c r="J38" s="44"/>
    </row>
    <row r="39" spans="1:10" ht="60" customHeight="1" x14ac:dyDescent="0.2"/>
  </sheetData>
  <mergeCells count="6">
    <mergeCell ref="A1:J1"/>
    <mergeCell ref="D37:J37"/>
    <mergeCell ref="D38:J38"/>
    <mergeCell ref="A37:C37"/>
    <mergeCell ref="A38:C38"/>
    <mergeCell ref="A2:J2"/>
  </mergeCells>
  <pageMargins left="0.51181102362204722" right="0.51181102362204722" top="0.55118110236220474" bottom="0.55118110236220474" header="0.31496062992125984" footer="0.31496062992125984"/>
  <pageSetup paperSize="9" scale="44" fitToHeight="3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2018-05-16T12:02:42Z</dcterms:modified>
</cp:coreProperties>
</file>